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39\Desktop\"/>
    </mc:Choice>
  </mc:AlternateContent>
  <xr:revisionPtr revIDLastSave="0" documentId="8_{D0BB5BC4-92AC-49A9-AF8F-5B90C43B598F}" xr6:coauthVersionLast="47" xr6:coauthVersionMax="47" xr10:uidLastSave="{00000000-0000-0000-0000-000000000000}"/>
  <bookViews>
    <workbookView xWindow="-120" yWindow="-120" windowWidth="29040" windowHeight="15720" xr2:uid="{55B3E06F-2893-4338-BE2D-8BF1A3083E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" i="1" l="1"/>
  <c r="H10" i="1" s="1"/>
  <c r="D11" i="1"/>
  <c r="C11" i="1"/>
  <c r="E9" i="1"/>
  <c r="F9" i="1" s="1"/>
  <c r="E8" i="1"/>
  <c r="J8" i="1" s="1"/>
  <c r="E5" i="1"/>
  <c r="J5" i="1" s="1"/>
  <c r="E3" i="1"/>
  <c r="J3" i="1" s="1"/>
  <c r="E4" i="1"/>
  <c r="I4" i="1" s="1"/>
  <c r="E6" i="1"/>
  <c r="H6" i="1" s="1"/>
  <c r="E7" i="1"/>
  <c r="G7" i="1" s="1"/>
  <c r="E2" i="1"/>
  <c r="H2" i="1" s="1"/>
  <c r="F3" i="1" l="1"/>
  <c r="F10" i="1"/>
  <c r="G10" i="1"/>
  <c r="J6" i="1"/>
  <c r="H7" i="1"/>
  <c r="I7" i="1"/>
  <c r="J7" i="1"/>
  <c r="H9" i="1"/>
  <c r="G2" i="1"/>
  <c r="F8" i="1"/>
  <c r="G9" i="1"/>
  <c r="G8" i="1"/>
  <c r="J9" i="1"/>
  <c r="E11" i="1"/>
  <c r="I2" i="1"/>
  <c r="H8" i="1"/>
  <c r="J2" i="1"/>
  <c r="J4" i="1"/>
  <c r="F6" i="1"/>
  <c r="F5" i="1"/>
  <c r="G5" i="1"/>
  <c r="F4" i="1"/>
  <c r="G3" i="1"/>
  <c r="H5" i="1"/>
  <c r="G4" i="1"/>
  <c r="H3" i="1"/>
  <c r="I5" i="1"/>
  <c r="F7" i="1"/>
  <c r="G6" i="1"/>
  <c r="H4" i="1"/>
  <c r="I3" i="1"/>
  <c r="F2" i="1"/>
  <c r="K10" i="1" l="1"/>
  <c r="K7" i="1"/>
  <c r="K9" i="1"/>
  <c r="K8" i="1"/>
  <c r="I11" i="1"/>
  <c r="J11" i="1"/>
  <c r="H11" i="1"/>
  <c r="G11" i="1"/>
  <c r="K6" i="1"/>
  <c r="K5" i="1"/>
  <c r="K3" i="1"/>
  <c r="K2" i="1"/>
  <c r="F11" i="1"/>
  <c r="K4" i="1"/>
  <c r="K11" i="1" l="1"/>
</calcChain>
</file>

<file path=xl/sharedStrings.xml><?xml version="1.0" encoding="utf-8"?>
<sst xmlns="http://schemas.openxmlformats.org/spreadsheetml/2006/main" count="26" uniqueCount="22">
  <si>
    <t>Average persons per dwelling type</t>
  </si>
  <si>
    <t xml:space="preserve">Number of existing units to be demolished </t>
  </si>
  <si>
    <t>Number &amp; mix of units</t>
  </si>
  <si>
    <t>Net gain of new residents</t>
  </si>
  <si>
    <t xml:space="preserve">Informal Recreational Open Space (11.5sq.m. per person) or (14sq.m. per person from dwelling types with no child yield) </t>
  </si>
  <si>
    <t>Natural and Semi Natural  green Space (15sq.m. per person)</t>
  </si>
  <si>
    <t>Outdoor Sports Facilities (16sq.m. per person) or (4sq.m. per person for retirement dwellings)</t>
  </si>
  <si>
    <t>Provision for Children and Young People (2.5sq.m. per person)</t>
  </si>
  <si>
    <t xml:space="preserve">Allotments (2sq.m. per person) </t>
  </si>
  <si>
    <t xml:space="preserve">Total </t>
  </si>
  <si>
    <t>House 2 bed +</t>
  </si>
  <si>
    <t>1 bed House</t>
  </si>
  <si>
    <t>2 bed flat/apartment</t>
  </si>
  <si>
    <t>1 bed flat/apartment</t>
  </si>
  <si>
    <t>3 bed + flat/apartment</t>
  </si>
  <si>
    <t xml:space="preserve">Total POS required for this development in line with Policy CS24 based on the net gain of residents </t>
  </si>
  <si>
    <t xml:space="preserve">Average residents per dwelling (use when the dwelling mix is unknown) </t>
  </si>
  <si>
    <t xml:space="preserve">Retirement Accommodation 1 bed </t>
  </si>
  <si>
    <t xml:space="preserve">Retirement Accommodation 2 bed </t>
  </si>
  <si>
    <t xml:space="preserve">Student Accommodation 1 bed </t>
  </si>
  <si>
    <t xml:space="preserve">New Residential Development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</si>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</sst>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4" fontId="0" fillId="0" borderId="4" xfId="0" applyNumberFormat="1" applyBorder="1" applyAlignment="1">
      <alignment vertical="center"/>
    </xf>
    <xf numFmtId="4" fontId="0" fillId="0" borderId="5" xfId="0" applyNumberFormat="1" applyBorder="1"/>
    <xf numFmtId="4" fontId="3" fillId="0" borderId="4" xfId="0" applyNumberFormat="1" applyFont="1" applyBorder="1" applyAlignment="1">
      <alignment vertical="center"/>
    </xf>
    <xf numFmtId="4" fontId="3" fillId="0" borderId="5" xfId="0" applyNumberFormat="1" applyFont="1" applyBorder="1"/>
    <xf numFmtId="4" fontId="3" fillId="0" borderId="10" xfId="0" applyNumberFormat="1" applyFont="1" applyBorder="1" applyAlignment="1">
      <alignment vertical="center"/>
    </xf>
    <xf numFmtId="4" fontId="3" fillId="0" borderId="11" xfId="0" applyNumberFormat="1" applyFont="1" applyBorder="1"/>
    <xf numFmtId="4" fontId="3" fillId="0" borderId="10" xfId="0" applyNumberFormat="1" applyFont="1" applyBorder="1"/>
    <xf numFmtId="0" fontId="2" fillId="0" borderId="9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12" xfId="0" applyNumberFormat="1" applyBorder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/>
    </xf>
    <xf numFmtId="4" fontId="3" fillId="3" borderId="5" xfId="0" applyNumberFormat="1" applyFont="1" applyFill="1" applyBorder="1" applyAlignment="1">
      <alignment horizontal="right"/>
    </xf>
    <xf numFmtId="4" fontId="0" fillId="0" borderId="9" xfId="0" applyNumberForma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/>
    </xf>
    <xf numFmtId="4" fontId="3" fillId="3" borderId="6" xfId="0" applyNumberFormat="1" applyFont="1" applyFill="1" applyBorder="1" applyAlignment="1">
      <alignment horizontal="right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EBEF-3F27-49D3-BE43-9BFABA5611AE}">
  <dimension ref="A1:K12"/>
  <sheetViews>
    <sheetView tabSelected="1" workbookViewId="0">
      <selection activeCell="D11" sqref="D11"/>
    </sheetView>
  </sheetViews>
  <sheetFormatPr defaultRowHeight="15" x14ac:dyDescent="0.25"/>
  <cols>
    <col min="1" max="1" width="33.42578125" customWidth="1"/>
    <col min="2" max="2" width="15.140625" customWidth="1"/>
    <col min="3" max="11" width="17.7109375" customWidth="1"/>
  </cols>
  <sheetData>
    <row r="1" spans="1:11" ht="142.9" customHeight="1" thickBot="1" x14ac:dyDescent="0.3">
      <c r="A1" s="1" t="s">
        <v>20</v>
      </c>
      <c r="B1" s="7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39.75" thickBot="1" x14ac:dyDescent="0.3">
      <c r="A2" s="8" t="s">
        <v>16</v>
      </c>
      <c r="B2" s="10">
        <v>2.4</v>
      </c>
      <c r="C2" s="14">
        <v>0</v>
      </c>
      <c r="D2" s="17">
        <v>0</v>
      </c>
      <c r="E2" s="20">
        <f t="shared" ref="E2" si="0">(D2-C2)*B2</f>
        <v>0</v>
      </c>
      <c r="F2" s="22">
        <f>E2*11.5</f>
        <v>0</v>
      </c>
      <c r="G2" s="22">
        <f t="shared" ref="G2" si="1">E2*15</f>
        <v>0</v>
      </c>
      <c r="H2" s="22">
        <f t="shared" ref="H2" si="2">E2*16</f>
        <v>0</v>
      </c>
      <c r="I2" s="31">
        <f>E2*2.5</f>
        <v>0</v>
      </c>
      <c r="J2" s="31">
        <f t="shared" ref="J2" si="3">E2*2</f>
        <v>0</v>
      </c>
      <c r="K2" s="24">
        <f t="shared" ref="K2" si="4">SUM(F2:J2)</f>
        <v>0</v>
      </c>
    </row>
    <row r="3" spans="1:11" x14ac:dyDescent="0.25">
      <c r="A3" s="6" t="s">
        <v>13</v>
      </c>
      <c r="B3" s="11">
        <v>1.2</v>
      </c>
      <c r="C3" s="15">
        <v>0</v>
      </c>
      <c r="D3" s="18">
        <v>0</v>
      </c>
      <c r="E3" s="21">
        <f t="shared" ref="E3:E10" si="5">(D3-C3)*B3</f>
        <v>0</v>
      </c>
      <c r="F3" s="23">
        <f>E3*14</f>
        <v>0</v>
      </c>
      <c r="G3" s="23">
        <f t="shared" ref="G3:G10" si="6">E3*15</f>
        <v>0</v>
      </c>
      <c r="H3" s="23">
        <f>E3*16</f>
        <v>0</v>
      </c>
      <c r="I3" s="32">
        <f>E3*0</f>
        <v>0</v>
      </c>
      <c r="J3" s="35">
        <f t="shared" ref="J3:J9" si="7">E3*2</f>
        <v>0</v>
      </c>
      <c r="K3" s="25">
        <f t="shared" ref="K3:K11" si="8">SUM(F3:J3)</f>
        <v>0</v>
      </c>
    </row>
    <row r="4" spans="1:11" x14ac:dyDescent="0.25">
      <c r="A4" s="6" t="s">
        <v>12</v>
      </c>
      <c r="B4" s="11">
        <v>1.9</v>
      </c>
      <c r="C4" s="15">
        <v>0</v>
      </c>
      <c r="D4" s="18">
        <v>0</v>
      </c>
      <c r="E4" s="21">
        <f t="shared" si="5"/>
        <v>0</v>
      </c>
      <c r="F4" s="23">
        <f>E4*11.5</f>
        <v>0</v>
      </c>
      <c r="G4" s="23">
        <f t="shared" si="6"/>
        <v>0</v>
      </c>
      <c r="H4" s="23">
        <f>E4*16</f>
        <v>0</v>
      </c>
      <c r="I4" s="32">
        <f>E4*2.5</f>
        <v>0</v>
      </c>
      <c r="J4" s="35">
        <f t="shared" si="7"/>
        <v>0</v>
      </c>
      <c r="K4" s="25">
        <f t="shared" si="8"/>
        <v>0</v>
      </c>
    </row>
    <row r="5" spans="1:11" x14ac:dyDescent="0.25">
      <c r="A5" s="6" t="s">
        <v>14</v>
      </c>
      <c r="B5" s="11">
        <v>2.4</v>
      </c>
      <c r="C5" s="15">
        <v>0</v>
      </c>
      <c r="D5" s="18">
        <v>0</v>
      </c>
      <c r="E5" s="21">
        <f t="shared" si="5"/>
        <v>0</v>
      </c>
      <c r="F5" s="23">
        <f>E5*11.5</f>
        <v>0</v>
      </c>
      <c r="G5" s="23">
        <f t="shared" si="6"/>
        <v>0</v>
      </c>
      <c r="H5" s="23">
        <f>E5*16</f>
        <v>0</v>
      </c>
      <c r="I5" s="32">
        <f>E5*2.5</f>
        <v>0</v>
      </c>
      <c r="J5" s="35">
        <f t="shared" si="7"/>
        <v>0</v>
      </c>
      <c r="K5" s="25">
        <f t="shared" si="8"/>
        <v>0</v>
      </c>
    </row>
    <row r="6" spans="1:11" x14ac:dyDescent="0.25">
      <c r="A6" s="6" t="s">
        <v>11</v>
      </c>
      <c r="B6" s="11">
        <v>1.2</v>
      </c>
      <c r="C6" s="15">
        <v>0</v>
      </c>
      <c r="D6" s="18">
        <v>0</v>
      </c>
      <c r="E6" s="21">
        <f t="shared" si="5"/>
        <v>0</v>
      </c>
      <c r="F6" s="23">
        <f>E6*14</f>
        <v>0</v>
      </c>
      <c r="G6" s="23">
        <f t="shared" si="6"/>
        <v>0</v>
      </c>
      <c r="H6" s="23">
        <f>E6*16</f>
        <v>0</v>
      </c>
      <c r="I6" s="33" t="s">
        <v>21</v>
      </c>
      <c r="J6" s="35">
        <f t="shared" si="7"/>
        <v>0</v>
      </c>
      <c r="K6" s="25">
        <f t="shared" si="8"/>
        <v>0</v>
      </c>
    </row>
    <row r="7" spans="1:11" x14ac:dyDescent="0.25">
      <c r="A7" s="5" t="s">
        <v>10</v>
      </c>
      <c r="B7" s="12">
        <v>2.5</v>
      </c>
      <c r="C7" s="16">
        <v>0</v>
      </c>
      <c r="D7" s="19">
        <v>0</v>
      </c>
      <c r="E7" s="21">
        <f t="shared" si="5"/>
        <v>0</v>
      </c>
      <c r="F7" s="23">
        <f>E7*11.5</f>
        <v>0</v>
      </c>
      <c r="G7" s="23">
        <f t="shared" si="6"/>
        <v>0</v>
      </c>
      <c r="H7" s="23">
        <f>E7*16</f>
        <v>0</v>
      </c>
      <c r="I7" s="32">
        <f>E7*2.5</f>
        <v>0</v>
      </c>
      <c r="J7" s="32">
        <f t="shared" si="7"/>
        <v>0</v>
      </c>
      <c r="K7" s="26">
        <f t="shared" si="8"/>
        <v>0</v>
      </c>
    </row>
    <row r="8" spans="1:11" x14ac:dyDescent="0.25">
      <c r="A8" s="6" t="s">
        <v>17</v>
      </c>
      <c r="B8" s="11">
        <v>1</v>
      </c>
      <c r="C8" s="15">
        <v>0</v>
      </c>
      <c r="D8" s="18">
        <v>0</v>
      </c>
      <c r="E8" s="21">
        <f t="shared" si="5"/>
        <v>0</v>
      </c>
      <c r="F8" s="23">
        <f>E8*14</f>
        <v>0</v>
      </c>
      <c r="G8" s="23">
        <f t="shared" si="6"/>
        <v>0</v>
      </c>
      <c r="H8" s="23">
        <f>E8*4</f>
        <v>0</v>
      </c>
      <c r="I8" s="33" t="s">
        <v>21</v>
      </c>
      <c r="J8" s="35">
        <f t="shared" si="7"/>
        <v>0</v>
      </c>
      <c r="K8" s="25">
        <f t="shared" si="8"/>
        <v>0</v>
      </c>
    </row>
    <row r="9" spans="1:11" ht="15.75" thickBot="1" x14ac:dyDescent="0.3">
      <c r="A9" s="9" t="s">
        <v>18</v>
      </c>
      <c r="B9" s="11">
        <v>1.55</v>
      </c>
      <c r="C9" s="15">
        <v>0</v>
      </c>
      <c r="D9" s="18">
        <v>0</v>
      </c>
      <c r="E9" s="21">
        <f t="shared" si="5"/>
        <v>0</v>
      </c>
      <c r="F9" s="23">
        <f>E9*14</f>
        <v>0</v>
      </c>
      <c r="G9" s="23">
        <f t="shared" si="6"/>
        <v>0</v>
      </c>
      <c r="H9" s="23">
        <f>E9*4</f>
        <v>0</v>
      </c>
      <c r="I9" s="33" t="s">
        <v>21</v>
      </c>
      <c r="J9" s="35">
        <f t="shared" si="7"/>
        <v>0</v>
      </c>
      <c r="K9" s="25">
        <f t="shared" si="8"/>
        <v>0</v>
      </c>
    </row>
    <row r="10" spans="1:11" ht="15.75" thickBot="1" x14ac:dyDescent="0.3">
      <c r="A10" s="5" t="s">
        <v>19</v>
      </c>
      <c r="B10" s="13">
        <v>1</v>
      </c>
      <c r="C10" s="16">
        <v>0</v>
      </c>
      <c r="D10" s="19">
        <v>0</v>
      </c>
      <c r="E10" s="21">
        <f t="shared" si="5"/>
        <v>0</v>
      </c>
      <c r="F10" s="23">
        <f>E10*14</f>
        <v>0</v>
      </c>
      <c r="G10" s="23">
        <f t="shared" si="6"/>
        <v>0</v>
      </c>
      <c r="H10" s="23">
        <f>E10*16</f>
        <v>0</v>
      </c>
      <c r="I10" s="33" t="s">
        <v>21</v>
      </c>
      <c r="J10" s="36" t="s">
        <v>21</v>
      </c>
      <c r="K10" s="26">
        <f t="shared" si="8"/>
        <v>0</v>
      </c>
    </row>
    <row r="11" spans="1:11" ht="32.25" customHeight="1" thickBot="1" x14ac:dyDescent="0.3">
      <c r="A11" s="37" t="s">
        <v>15</v>
      </c>
      <c r="B11" s="38"/>
      <c r="C11" s="27">
        <f t="shared" ref="C11:J11" si="9">SUM(C2:C10)</f>
        <v>0</v>
      </c>
      <c r="D11" s="28">
        <f t="shared" si="9"/>
        <v>0</v>
      </c>
      <c r="E11" s="29">
        <f t="shared" si="9"/>
        <v>0</v>
      </c>
      <c r="F11" s="29">
        <f t="shared" si="9"/>
        <v>0</v>
      </c>
      <c r="G11" s="29">
        <f t="shared" si="9"/>
        <v>0</v>
      </c>
      <c r="H11" s="29">
        <f t="shared" si="9"/>
        <v>0</v>
      </c>
      <c r="I11" s="34">
        <f t="shared" si="9"/>
        <v>0</v>
      </c>
      <c r="J11" s="34">
        <f t="shared" si="9"/>
        <v>0</v>
      </c>
      <c r="K11" s="30">
        <f t="shared" si="8"/>
        <v>0</v>
      </c>
    </row>
    <row r="12" spans="1:11" ht="15.75" thickBot="1" x14ac:dyDescent="0.3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1"/>
    </row>
  </sheetData>
  <mergeCells count="2">
    <mergeCell ref="A11:B11"/>
    <mergeCell ref="A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Gloucestershire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 calculator</dc:title>
  <dc:creator>Georgina Farmiloe</dc:creator>
  <cp:lastModifiedBy>Lisa Brennan</cp:lastModifiedBy>
  <dcterms:created xsi:type="dcterms:W3CDTF">2026-06-18T12:42:20Z</dcterms:created>
  <dcterms:modified xsi:type="dcterms:W3CDTF">2026-08-26T09:21:45Z</dcterms:modified>
</cp:coreProperties>
</file>